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5655" activeTab="3"/>
  </bookViews>
  <sheets>
    <sheet name="Dftr Akun" sheetId="1" r:id="rId1"/>
    <sheet name="NS" sheetId="2" r:id="rId2"/>
    <sheet name="J.Pnyesuaian" sheetId="3" r:id="rId3"/>
    <sheet name="N.LAJUR" sheetId="4" r:id="rId4"/>
    <sheet name="Lap.Keuangan" sheetId="5" r:id="rId5"/>
    <sheet name="J.Penutup" sheetId="6" r:id="rId6"/>
    <sheet name="NS Stlh Penutupan" sheetId="7" r:id="rId7"/>
  </sheets>
  <definedNames>
    <definedName name="akun">'Dftr Akun'!$A$4:$B$22</definedName>
  </definedNames>
  <calcPr fullCalcOnLoad="1"/>
</workbook>
</file>

<file path=xl/sharedStrings.xml><?xml version="1.0" encoding="utf-8"?>
<sst xmlns="http://schemas.openxmlformats.org/spreadsheetml/2006/main" count="222" uniqueCount="105">
  <si>
    <t>Daftar Rekening Akuntansi</t>
  </si>
  <si>
    <t>No. Rek</t>
  </si>
  <si>
    <t>Nama Rekening</t>
  </si>
  <si>
    <t>Golongan</t>
  </si>
  <si>
    <t>Kas</t>
  </si>
  <si>
    <t>Aktiva Lancar</t>
  </si>
  <si>
    <t>Piutang Usaha</t>
  </si>
  <si>
    <t>Sewa Ruang Dibayar di muka</t>
  </si>
  <si>
    <t>Persediaaan Perlengkapan Sablon</t>
  </si>
  <si>
    <t>Persediaaan Kain Sablon</t>
  </si>
  <si>
    <t>Komputer</t>
  </si>
  <si>
    <t>Aktiva Tetap</t>
  </si>
  <si>
    <t>Akum. Depr. Komputer</t>
  </si>
  <si>
    <t>Akumulasi Depresiasi</t>
  </si>
  <si>
    <t>Perlengkapan Ruang Usaha</t>
  </si>
  <si>
    <t>Akum. Depr. Perleng. Ruang Usaha</t>
  </si>
  <si>
    <t>Hutang Usaha</t>
  </si>
  <si>
    <t>Kewajiban Lancar</t>
  </si>
  <si>
    <t>Uang Muka Konsumen</t>
  </si>
  <si>
    <t>Modal Budi</t>
  </si>
  <si>
    <t>Modal</t>
  </si>
  <si>
    <t>Penghasilan Sablon</t>
  </si>
  <si>
    <t>Pendapatan</t>
  </si>
  <si>
    <t>Penghasilan Jasa Desain Grafis</t>
  </si>
  <si>
    <t>Biaya Promosi</t>
  </si>
  <si>
    <t>Biaya</t>
  </si>
  <si>
    <t>Biaya Pegawai</t>
  </si>
  <si>
    <t>Biaya Perawatan Aktiva</t>
  </si>
  <si>
    <t>Biaya Listrik</t>
  </si>
  <si>
    <t>Biaya Telepon</t>
  </si>
  <si>
    <t>BUDI SABLON</t>
  </si>
  <si>
    <t>Tanggal</t>
  </si>
  <si>
    <t>Debet</t>
  </si>
  <si>
    <t>Kredit</t>
  </si>
  <si>
    <t>JUMLAH</t>
  </si>
  <si>
    <t>Neraca Saldo</t>
  </si>
  <si>
    <t>Periode 31 Maret 2009</t>
  </si>
  <si>
    <t>Jurnal Penyesuaian</t>
  </si>
  <si>
    <t>Biaya Pemakaian Perlengkapan Sablon</t>
  </si>
  <si>
    <t>Biaya Sewa Ruang</t>
  </si>
  <si>
    <t>Biaya Depresiasi</t>
  </si>
  <si>
    <t>Neraca Lajur</t>
  </si>
  <si>
    <t>Penyesuaian</t>
  </si>
  <si>
    <t>Laba/Rugi</t>
  </si>
  <si>
    <t>Neraca</t>
  </si>
  <si>
    <t>Biaya Pemakaian Kain Sablon</t>
  </si>
  <si>
    <t>Laba Bersih</t>
  </si>
  <si>
    <t>Laporan Laba/Rugi</t>
  </si>
  <si>
    <t>Pendapatan Sablon</t>
  </si>
  <si>
    <t>Pendapatan Jasa Desain Grafis</t>
  </si>
  <si>
    <t>Total Pendapatan</t>
  </si>
  <si>
    <t>Total Biaya</t>
  </si>
  <si>
    <t>Aktiva</t>
  </si>
  <si>
    <t>Aktiva Lancar :</t>
  </si>
  <si>
    <t>Aktiva Tetap :</t>
  </si>
  <si>
    <t>Total Aktiva Lancar</t>
  </si>
  <si>
    <t>Total Aktiva Tetap</t>
  </si>
  <si>
    <t>Total Aktiva</t>
  </si>
  <si>
    <t>Pasiva</t>
  </si>
  <si>
    <t>Kewajiban Lancar :</t>
  </si>
  <si>
    <t>Modal :</t>
  </si>
  <si>
    <t>Modal Budi, 31 Maret 2009</t>
  </si>
  <si>
    <t>Total Pasiva</t>
  </si>
  <si>
    <t>Laporan Perubahan Modal</t>
  </si>
  <si>
    <t>Modal, 1 Januari 2009</t>
  </si>
  <si>
    <t>Modal, 31 Maret 2009</t>
  </si>
  <si>
    <t>Jurnal Penutup</t>
  </si>
  <si>
    <t>Laba Rugi</t>
  </si>
  <si>
    <t>(Menutup Pendapatan dan Biaya)</t>
  </si>
  <si>
    <t>(Menutup Laba Rugi)</t>
  </si>
  <si>
    <t>Neraca Saldo Setelah Penutupan</t>
  </si>
  <si>
    <t>Pendapatan :</t>
  </si>
  <si>
    <t>Biaya :</t>
  </si>
  <si>
    <t>bimo rent car</t>
  </si>
  <si>
    <t>Periode september  2008</t>
  </si>
  <si>
    <t>Perlengkapan</t>
  </si>
  <si>
    <t>Asuransi Dibayar di muka</t>
  </si>
  <si>
    <t>Peralatan</t>
  </si>
  <si>
    <t>Akumulasi penyusutan peralatan</t>
  </si>
  <si>
    <t>Kendaraan</t>
  </si>
  <si>
    <t>Akumulasi penyusutan kendaraan</t>
  </si>
  <si>
    <t>Prive</t>
  </si>
  <si>
    <t>Pendapatan jasa</t>
  </si>
  <si>
    <t>Beban gaji</t>
  </si>
  <si>
    <t>Beban pemeliharaan</t>
  </si>
  <si>
    <t>Beban rupa-rupa</t>
  </si>
  <si>
    <t>Bimo rent car</t>
  </si>
  <si>
    <t>Periode september 2008</t>
  </si>
  <si>
    <t>31/09/2009</t>
  </si>
  <si>
    <t>31/09/2011</t>
  </si>
  <si>
    <t>31/09/2013</t>
  </si>
  <si>
    <t>31/09/2015</t>
  </si>
  <si>
    <t>Beban perlengkapan</t>
  </si>
  <si>
    <t xml:space="preserve">      Perlengkapan</t>
  </si>
  <si>
    <t xml:space="preserve">Beban Asuransi </t>
  </si>
  <si>
    <t xml:space="preserve">     Asuransi dibayar dimuka</t>
  </si>
  <si>
    <t>Beban penyusutan peralatan</t>
  </si>
  <si>
    <t xml:space="preserve">      Akum penyusutan peralatan</t>
  </si>
  <si>
    <t>Beban penyusutan kendaraan</t>
  </si>
  <si>
    <t xml:space="preserve">      Akum penyusutan kendaraan</t>
  </si>
  <si>
    <t>Beban Gaji</t>
  </si>
  <si>
    <t xml:space="preserve">      Utang gaji</t>
  </si>
  <si>
    <t>Beban Asuransi</t>
  </si>
  <si>
    <t>Utang gaji</t>
  </si>
  <si>
    <t>NSD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</si>
</sst>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[$Rp-421]* #,##0.00_);_([$Rp-421]* \(#,##0.00\);_([$Rp-421]* &quot;-&quot;??_);_(@_)"/>
    <numFmt numFmtId="165" formatCode="&quot;Rp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Book Antiqua"/>
      <family val="1"/>
    </font>
    <font>
      <b/>
      <sz val="14"/>
      <name val="Castellar"/>
      <family val="1"/>
    </font>
    <font>
      <b/>
      <sz val="12"/>
      <name val="Book Antiqua"/>
      <family val="1"/>
    </font>
    <font>
      <b/>
      <sz val="12"/>
      <name val="Castellar"/>
      <family val="1"/>
    </font>
    <font>
      <b/>
      <sz val="12"/>
      <color indexed="12"/>
      <name val="Book Antiqua"/>
      <family val="1"/>
    </font>
    <font>
      <b/>
      <sz val="12"/>
      <color indexed="10"/>
      <name val="Book Antiqua"/>
      <family val="1"/>
    </font>
    <font>
      <b/>
      <sz val="12"/>
      <color indexed="3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Book Antiqu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double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164" fontId="7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64" fontId="5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5" fillId="35" borderId="11" xfId="0" applyNumberFormat="1" applyFont="1" applyFill="1" applyBorder="1" applyAlignment="1">
      <alignment/>
    </xf>
    <xf numFmtId="0" fontId="5" fillId="36" borderId="15" xfId="0" applyFont="1" applyFill="1" applyBorder="1" applyAlignment="1">
      <alignment horizontal="center"/>
    </xf>
    <xf numFmtId="0" fontId="5" fillId="36" borderId="15" xfId="0" applyFont="1" applyFill="1" applyBorder="1" applyAlignment="1">
      <alignment/>
    </xf>
    <xf numFmtId="164" fontId="5" fillId="36" borderId="15" xfId="0" applyNumberFormat="1" applyFont="1" applyFill="1" applyBorder="1" applyAlignment="1">
      <alignment/>
    </xf>
    <xf numFmtId="0" fontId="5" fillId="36" borderId="13" xfId="0" applyFont="1" applyFill="1" applyBorder="1" applyAlignment="1">
      <alignment horizontal="center"/>
    </xf>
    <xf numFmtId="0" fontId="5" fillId="36" borderId="13" xfId="0" applyFont="1" applyFill="1" applyBorder="1" applyAlignment="1">
      <alignment/>
    </xf>
    <xf numFmtId="164" fontId="5" fillId="36" borderId="13" xfId="0" applyNumberFormat="1" applyFont="1" applyFill="1" applyBorder="1" applyAlignment="1">
      <alignment/>
    </xf>
    <xf numFmtId="0" fontId="5" fillId="36" borderId="16" xfId="0" applyFont="1" applyFill="1" applyBorder="1" applyAlignment="1">
      <alignment horizontal="center"/>
    </xf>
    <xf numFmtId="0" fontId="5" fillId="36" borderId="16" xfId="0" applyFont="1" applyFill="1" applyBorder="1" applyAlignment="1">
      <alignment/>
    </xf>
    <xf numFmtId="164" fontId="5" fillId="36" borderId="16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64" fontId="5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5" fillId="37" borderId="10" xfId="0" applyFont="1" applyFill="1" applyBorder="1" applyAlignment="1">
      <alignment/>
    </xf>
    <xf numFmtId="164" fontId="7" fillId="37" borderId="11" xfId="0" applyNumberFormat="1" applyFont="1" applyFill="1" applyBorder="1" applyAlignment="1">
      <alignment/>
    </xf>
    <xf numFmtId="164" fontId="7" fillId="33" borderId="22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15" fontId="5" fillId="36" borderId="15" xfId="0" applyNumberFormat="1" applyFont="1" applyFill="1" applyBorder="1" applyAlignment="1">
      <alignment horizontal="center"/>
    </xf>
    <xf numFmtId="15" fontId="5" fillId="36" borderId="23" xfId="0" applyNumberFormat="1" applyFont="1" applyFill="1" applyBorder="1" applyAlignment="1">
      <alignment horizontal="center"/>
    </xf>
    <xf numFmtId="0" fontId="5" fillId="36" borderId="23" xfId="0" applyFont="1" applyFill="1" applyBorder="1" applyAlignment="1">
      <alignment/>
    </xf>
    <xf numFmtId="0" fontId="5" fillId="36" borderId="23" xfId="0" applyFont="1" applyFill="1" applyBorder="1" applyAlignment="1">
      <alignment horizontal="center"/>
    </xf>
    <xf numFmtId="164" fontId="5" fillId="36" borderId="23" xfId="0" applyNumberFormat="1" applyFont="1" applyFill="1" applyBorder="1" applyAlignment="1">
      <alignment/>
    </xf>
    <xf numFmtId="15" fontId="5" fillId="36" borderId="24" xfId="0" applyNumberFormat="1" applyFont="1" applyFill="1" applyBorder="1" applyAlignment="1">
      <alignment horizontal="center"/>
    </xf>
    <xf numFmtId="0" fontId="5" fillId="36" borderId="24" xfId="0" applyFont="1" applyFill="1" applyBorder="1" applyAlignment="1">
      <alignment/>
    </xf>
    <xf numFmtId="0" fontId="5" fillId="36" borderId="24" xfId="0" applyFont="1" applyFill="1" applyBorder="1" applyAlignment="1">
      <alignment horizontal="center"/>
    </xf>
    <xf numFmtId="164" fontId="5" fillId="36" borderId="24" xfId="0" applyNumberFormat="1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36" borderId="25" xfId="0" applyFont="1" applyFill="1" applyBorder="1" applyAlignment="1">
      <alignment horizontal="center"/>
    </xf>
    <xf numFmtId="164" fontId="5" fillId="36" borderId="25" xfId="0" applyNumberFormat="1" applyFont="1" applyFill="1" applyBorder="1" applyAlignment="1">
      <alignment/>
    </xf>
    <xf numFmtId="164" fontId="43" fillId="39" borderId="26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5" fillId="40" borderId="27" xfId="0" applyFont="1" applyFill="1" applyBorder="1" applyAlignment="1">
      <alignment horizontal="center"/>
    </xf>
    <xf numFmtId="0" fontId="5" fillId="40" borderId="28" xfId="0" applyFont="1" applyFill="1" applyBorder="1" applyAlignment="1">
      <alignment horizontal="center"/>
    </xf>
    <xf numFmtId="0" fontId="5" fillId="40" borderId="29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5" fillId="40" borderId="18" xfId="0" applyFont="1" applyFill="1" applyBorder="1" applyAlignment="1">
      <alignment horizontal="center"/>
    </xf>
    <xf numFmtId="0" fontId="5" fillId="40" borderId="19" xfId="0" applyFont="1" applyFill="1" applyBorder="1" applyAlignment="1">
      <alignment horizontal="center"/>
    </xf>
    <xf numFmtId="0" fontId="5" fillId="40" borderId="20" xfId="0" applyFont="1" applyFill="1" applyBorder="1" applyAlignment="1">
      <alignment horizontal="center"/>
    </xf>
    <xf numFmtId="0" fontId="5" fillId="40" borderId="21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164" fontId="5" fillId="36" borderId="27" xfId="0" applyNumberFormat="1" applyFont="1" applyFill="1" applyBorder="1" applyAlignment="1">
      <alignment horizontal="center"/>
    </xf>
    <xf numFmtId="164" fontId="5" fillId="36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276725" y="1495425"/>
          <a:ext cx="136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</xdr:rowOff>
    </xdr:from>
    <xdr:to>
      <xdr:col>3</xdr:col>
      <xdr:colOff>0</xdr:colOff>
      <xdr:row>19</xdr:row>
      <xdr:rowOff>9525</xdr:rowOff>
    </xdr:to>
    <xdr:sp>
      <xdr:nvSpPr>
        <xdr:cNvPr id="2" name="Line 4"/>
        <xdr:cNvSpPr>
          <a:spLocks/>
        </xdr:cNvSpPr>
      </xdr:nvSpPr>
      <xdr:spPr>
        <a:xfrm>
          <a:off x="4276725" y="4076700"/>
          <a:ext cx="1343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3" name="Line 6"/>
        <xdr:cNvSpPr>
          <a:spLocks/>
        </xdr:cNvSpPr>
      </xdr:nvSpPr>
      <xdr:spPr>
        <a:xfrm>
          <a:off x="8924925" y="1276350"/>
          <a:ext cx="128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0</xdr:rowOff>
    </xdr:from>
    <xdr:to>
      <xdr:col>9</xdr:col>
      <xdr:colOff>1295400</xdr:colOff>
      <xdr:row>10</xdr:row>
      <xdr:rowOff>0</xdr:rowOff>
    </xdr:to>
    <xdr:sp>
      <xdr:nvSpPr>
        <xdr:cNvPr id="4" name="Line 8"/>
        <xdr:cNvSpPr>
          <a:spLocks/>
        </xdr:cNvSpPr>
      </xdr:nvSpPr>
      <xdr:spPr>
        <a:xfrm>
          <a:off x="14963775" y="2152650"/>
          <a:ext cx="1266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17</xdr:row>
      <xdr:rowOff>0</xdr:rowOff>
    </xdr:from>
    <xdr:to>
      <xdr:col>9</xdr:col>
      <xdr:colOff>1295400</xdr:colOff>
      <xdr:row>17</xdr:row>
      <xdr:rowOff>0</xdr:rowOff>
    </xdr:to>
    <xdr:sp>
      <xdr:nvSpPr>
        <xdr:cNvPr id="5" name="Line 10"/>
        <xdr:cNvSpPr>
          <a:spLocks/>
        </xdr:cNvSpPr>
      </xdr:nvSpPr>
      <xdr:spPr>
        <a:xfrm>
          <a:off x="14963775" y="3619500"/>
          <a:ext cx="1266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17</xdr:row>
      <xdr:rowOff>0</xdr:rowOff>
    </xdr:from>
    <xdr:to>
      <xdr:col>11</xdr:col>
      <xdr:colOff>1343025</xdr:colOff>
      <xdr:row>17</xdr:row>
      <xdr:rowOff>0</xdr:rowOff>
    </xdr:to>
    <xdr:sp>
      <xdr:nvSpPr>
        <xdr:cNvPr id="6" name="Line 11"/>
        <xdr:cNvSpPr>
          <a:spLocks/>
        </xdr:cNvSpPr>
      </xdr:nvSpPr>
      <xdr:spPr>
        <a:xfrm>
          <a:off x="18621375" y="3619500"/>
          <a:ext cx="1314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12</xdr:row>
      <xdr:rowOff>200025</xdr:rowOff>
    </xdr:from>
    <xdr:to>
      <xdr:col>10</xdr:col>
      <xdr:colOff>1866900</xdr:colOff>
      <xdr:row>12</xdr:row>
      <xdr:rowOff>200025</xdr:rowOff>
    </xdr:to>
    <xdr:sp>
      <xdr:nvSpPr>
        <xdr:cNvPr id="7" name="Line 12"/>
        <xdr:cNvSpPr>
          <a:spLocks/>
        </xdr:cNvSpPr>
      </xdr:nvSpPr>
      <xdr:spPr>
        <a:xfrm>
          <a:off x="16373475" y="2771775"/>
          <a:ext cx="1771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1866900</xdr:colOff>
      <xdr:row>12</xdr:row>
      <xdr:rowOff>200025</xdr:rowOff>
    </xdr:from>
    <xdr:to>
      <xdr:col>11</xdr:col>
      <xdr:colOff>47625</xdr:colOff>
      <xdr:row>17</xdr:row>
      <xdr:rowOff>9525</xdr:rowOff>
    </xdr:to>
    <xdr:sp>
      <xdr:nvSpPr>
        <xdr:cNvPr id="8" name="Line 13"/>
        <xdr:cNvSpPr>
          <a:spLocks/>
        </xdr:cNvSpPr>
      </xdr:nvSpPr>
      <xdr:spPr>
        <a:xfrm>
          <a:off x="18145125" y="2771775"/>
          <a:ext cx="49530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40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0.28125" style="0" customWidth="1"/>
    <col min="2" max="2" width="45.140625" style="0" customWidth="1"/>
    <col min="3" max="3" width="24.57421875" style="0" customWidth="1"/>
  </cols>
  <sheetData>
    <row r="1" spans="1:3" ht="18.75">
      <c r="A1" s="59" t="s">
        <v>0</v>
      </c>
      <c r="B1" s="59"/>
      <c r="C1" s="59"/>
    </row>
    <row r="2" ht="13.5" thickBot="1"/>
    <row r="3" spans="1:3" ht="17.25" thickBot="1">
      <c r="A3" s="44" t="s">
        <v>1</v>
      </c>
      <c r="B3" s="44" t="s">
        <v>2</v>
      </c>
      <c r="C3" s="44" t="s">
        <v>3</v>
      </c>
    </row>
    <row r="4" spans="1:3" ht="16.5">
      <c r="A4" s="6">
        <v>1101</v>
      </c>
      <c r="B4" s="7" t="s">
        <v>4</v>
      </c>
      <c r="C4" s="7" t="s">
        <v>5</v>
      </c>
    </row>
    <row r="5" spans="1:3" ht="16.5">
      <c r="A5" s="8">
        <v>1102</v>
      </c>
      <c r="B5" s="9" t="s">
        <v>6</v>
      </c>
      <c r="C5" s="9" t="s">
        <v>5</v>
      </c>
    </row>
    <row r="6" spans="1:3" ht="16.5">
      <c r="A6" s="8">
        <v>1103</v>
      </c>
      <c r="B6" s="9" t="s">
        <v>7</v>
      </c>
      <c r="C6" s="9" t="s">
        <v>5</v>
      </c>
    </row>
    <row r="7" spans="1:3" ht="16.5">
      <c r="A7" s="8">
        <v>1104</v>
      </c>
      <c r="B7" s="9" t="s">
        <v>8</v>
      </c>
      <c r="C7" s="9" t="s">
        <v>5</v>
      </c>
    </row>
    <row r="8" spans="1:3" ht="16.5">
      <c r="A8" s="8">
        <v>1105</v>
      </c>
      <c r="B8" s="9" t="s">
        <v>9</v>
      </c>
      <c r="C8" s="9" t="s">
        <v>5</v>
      </c>
    </row>
    <row r="9" spans="1:3" ht="16.5">
      <c r="A9" s="8">
        <v>1201</v>
      </c>
      <c r="B9" s="9" t="s">
        <v>10</v>
      </c>
      <c r="C9" s="9" t="s">
        <v>11</v>
      </c>
    </row>
    <row r="10" spans="1:3" ht="16.5">
      <c r="A10" s="8">
        <v>1202</v>
      </c>
      <c r="B10" s="9" t="s">
        <v>12</v>
      </c>
      <c r="C10" s="9" t="s">
        <v>13</v>
      </c>
    </row>
    <row r="11" spans="1:3" ht="16.5">
      <c r="A11" s="8">
        <v>1203</v>
      </c>
      <c r="B11" s="9" t="s">
        <v>14</v>
      </c>
      <c r="C11" s="9" t="s">
        <v>11</v>
      </c>
    </row>
    <row r="12" spans="1:3" ht="16.5">
      <c r="A12" s="8">
        <v>1204</v>
      </c>
      <c r="B12" s="9" t="s">
        <v>15</v>
      </c>
      <c r="C12" s="9" t="s">
        <v>13</v>
      </c>
    </row>
    <row r="13" spans="1:3" ht="16.5">
      <c r="A13" s="8">
        <v>2101</v>
      </c>
      <c r="B13" s="9" t="s">
        <v>16</v>
      </c>
      <c r="C13" s="9" t="s">
        <v>17</v>
      </c>
    </row>
    <row r="14" spans="1:3" ht="16.5">
      <c r="A14" s="8">
        <v>2102</v>
      </c>
      <c r="B14" s="9" t="s">
        <v>18</v>
      </c>
      <c r="C14" s="9" t="s">
        <v>17</v>
      </c>
    </row>
    <row r="15" spans="1:3" ht="16.5">
      <c r="A15" s="8">
        <v>3101</v>
      </c>
      <c r="B15" s="9" t="s">
        <v>19</v>
      </c>
      <c r="C15" s="9" t="s">
        <v>20</v>
      </c>
    </row>
    <row r="16" spans="1:3" ht="16.5">
      <c r="A16" s="8">
        <v>4101</v>
      </c>
      <c r="B16" s="9" t="s">
        <v>21</v>
      </c>
      <c r="C16" s="9" t="s">
        <v>22</v>
      </c>
    </row>
    <row r="17" spans="1:3" ht="16.5">
      <c r="A17" s="8">
        <v>4102</v>
      </c>
      <c r="B17" s="9" t="s">
        <v>23</v>
      </c>
      <c r="C17" s="9" t="s">
        <v>22</v>
      </c>
    </row>
    <row r="18" spans="1:3" ht="16.5">
      <c r="A18" s="8">
        <v>5101</v>
      </c>
      <c r="B18" s="9" t="s">
        <v>24</v>
      </c>
      <c r="C18" s="9" t="s">
        <v>25</v>
      </c>
    </row>
    <row r="19" spans="1:3" ht="16.5">
      <c r="A19" s="8">
        <v>5102</v>
      </c>
      <c r="B19" s="9" t="s">
        <v>26</v>
      </c>
      <c r="C19" s="9" t="s">
        <v>25</v>
      </c>
    </row>
    <row r="20" spans="1:3" ht="16.5">
      <c r="A20" s="8">
        <v>5103</v>
      </c>
      <c r="B20" s="9" t="s">
        <v>27</v>
      </c>
      <c r="C20" s="9" t="s">
        <v>25</v>
      </c>
    </row>
    <row r="21" spans="1:3" ht="16.5">
      <c r="A21" s="8">
        <v>5104</v>
      </c>
      <c r="B21" s="9" t="s">
        <v>28</v>
      </c>
      <c r="C21" s="9" t="s">
        <v>25</v>
      </c>
    </row>
    <row r="22" spans="1:3" ht="17.25" thickBot="1">
      <c r="A22" s="10">
        <v>5105</v>
      </c>
      <c r="B22" s="11" t="s">
        <v>29</v>
      </c>
      <c r="C22" s="11" t="s">
        <v>25</v>
      </c>
    </row>
    <row r="24" ht="12.75">
      <c r="C24" s="58">
        <v>5660000</v>
      </c>
    </row>
    <row r="25" ht="12.75">
      <c r="C25" s="58"/>
    </row>
    <row r="26" ht="12.75">
      <c r="C26" s="58"/>
    </row>
    <row r="27" ht="12.75">
      <c r="C27" s="58">
        <v>12000</v>
      </c>
    </row>
    <row r="28" ht="12.75">
      <c r="C28" s="58"/>
    </row>
    <row r="29" ht="12.75">
      <c r="C29" s="58"/>
    </row>
    <row r="30" ht="12.75">
      <c r="C30" s="58"/>
    </row>
    <row r="31" ht="12.75">
      <c r="C31" s="58"/>
    </row>
    <row r="32" ht="12.75">
      <c r="C32" s="58"/>
    </row>
    <row r="33" ht="12.75">
      <c r="C33" s="58">
        <v>45000</v>
      </c>
    </row>
    <row r="34" ht="12.75">
      <c r="C34" s="58"/>
    </row>
    <row r="35" ht="12.75">
      <c r="C35" s="58"/>
    </row>
    <row r="36" ht="12.75">
      <c r="C36" s="58"/>
    </row>
    <row r="37" ht="12.75">
      <c r="C37" s="58"/>
    </row>
    <row r="38" ht="12.75">
      <c r="C38" s="58"/>
    </row>
    <row r="39" ht="12.75">
      <c r="C39" s="58"/>
    </row>
    <row r="40" ht="12.75">
      <c r="C40" s="58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zoomScalePageLayoutView="0" workbookViewId="0" topLeftCell="A4">
      <selection activeCell="B8" sqref="B8"/>
    </sheetView>
  </sheetViews>
  <sheetFormatPr defaultColWidth="9.140625" defaultRowHeight="12.75"/>
  <cols>
    <col min="1" max="1" width="12.8515625" style="0" customWidth="1"/>
    <col min="2" max="2" width="42.00390625" style="0" customWidth="1"/>
    <col min="3" max="3" width="22.8515625" style="0" customWidth="1"/>
    <col min="4" max="4" width="20.8515625" style="0" customWidth="1"/>
  </cols>
  <sheetData>
    <row r="1" spans="1:4" ht="15.75">
      <c r="A1" s="60" t="s">
        <v>73</v>
      </c>
      <c r="B1" s="60"/>
      <c r="C1" s="60"/>
      <c r="D1" s="60"/>
    </row>
    <row r="2" spans="1:4" ht="15.75">
      <c r="A2" s="60" t="s">
        <v>35</v>
      </c>
      <c r="B2" s="60"/>
      <c r="C2" s="60"/>
      <c r="D2" s="60"/>
    </row>
    <row r="3" spans="1:4" ht="15.75">
      <c r="A3" s="60" t="s">
        <v>74</v>
      </c>
      <c r="B3" s="60"/>
      <c r="C3" s="60"/>
      <c r="D3" s="60"/>
    </row>
    <row r="4" ht="13.5" thickBot="1"/>
    <row r="5" spans="1:4" ht="17.25" thickBot="1">
      <c r="A5" s="36" t="s">
        <v>1</v>
      </c>
      <c r="B5" s="36" t="s">
        <v>2</v>
      </c>
      <c r="C5" s="36" t="s">
        <v>32</v>
      </c>
      <c r="D5" s="36" t="s">
        <v>33</v>
      </c>
    </row>
    <row r="6" spans="1:4" ht="16.5">
      <c r="A6" s="17">
        <v>101</v>
      </c>
      <c r="B6" s="18" t="s">
        <v>4</v>
      </c>
      <c r="C6" s="19">
        <v>2230000</v>
      </c>
      <c r="D6" s="19"/>
    </row>
    <row r="7" spans="1:4" ht="16.5">
      <c r="A7" s="20">
        <v>102</v>
      </c>
      <c r="B7" s="21" t="s">
        <v>75</v>
      </c>
      <c r="C7" s="22">
        <v>100000</v>
      </c>
      <c r="D7" s="22"/>
    </row>
    <row r="8" spans="1:4" ht="16.5">
      <c r="A8" s="20">
        <v>103</v>
      </c>
      <c r="B8" s="21" t="s">
        <v>76</v>
      </c>
      <c r="C8" s="22">
        <v>600000</v>
      </c>
      <c r="D8" s="22"/>
    </row>
    <row r="9" spans="1:4" ht="16.5">
      <c r="A9" s="20">
        <v>121</v>
      </c>
      <c r="B9" s="21" t="s">
        <v>77</v>
      </c>
      <c r="C9" s="22">
        <v>5000000</v>
      </c>
      <c r="D9" s="22"/>
    </row>
    <row r="10" spans="1:4" ht="16.5">
      <c r="A10" s="20">
        <v>122</v>
      </c>
      <c r="B10" s="21" t="s">
        <v>78</v>
      </c>
      <c r="C10" s="22"/>
      <c r="D10" s="22">
        <v>500000</v>
      </c>
    </row>
    <row r="11" spans="1:4" ht="16.5">
      <c r="A11" s="20">
        <v>124</v>
      </c>
      <c r="B11" s="21" t="s">
        <v>79</v>
      </c>
      <c r="C11" s="22">
        <v>15000000</v>
      </c>
      <c r="D11" s="22"/>
    </row>
    <row r="12" spans="1:4" ht="16.5">
      <c r="A12" s="20">
        <v>125</v>
      </c>
      <c r="B12" s="21" t="s">
        <v>80</v>
      </c>
      <c r="C12" s="22"/>
      <c r="D12" s="22">
        <v>2500000</v>
      </c>
    </row>
    <row r="13" spans="1:4" ht="16.5">
      <c r="A13" s="20">
        <v>201</v>
      </c>
      <c r="B13" s="21" t="s">
        <v>16</v>
      </c>
      <c r="C13" s="22"/>
      <c r="D13" s="22">
        <v>1600000</v>
      </c>
    </row>
    <row r="14" spans="1:4" ht="16.5">
      <c r="A14" s="20">
        <v>301</v>
      </c>
      <c r="B14" s="21" t="s">
        <v>20</v>
      </c>
      <c r="C14" s="22"/>
      <c r="D14" s="22">
        <v>18000000</v>
      </c>
    </row>
    <row r="15" spans="1:4" ht="16.5">
      <c r="A15" s="20">
        <v>302</v>
      </c>
      <c r="B15" s="21" t="s">
        <v>81</v>
      </c>
      <c r="C15" s="22">
        <v>700000</v>
      </c>
      <c r="D15" s="22"/>
    </row>
    <row r="16" spans="1:4" ht="16.5">
      <c r="A16" s="20">
        <v>401</v>
      </c>
      <c r="B16" s="21" t="s">
        <v>82</v>
      </c>
      <c r="C16" s="22"/>
      <c r="D16" s="22">
        <v>3950000</v>
      </c>
    </row>
    <row r="17" spans="1:4" ht="16.5">
      <c r="A17" s="20">
        <v>501</v>
      </c>
      <c r="B17" s="21" t="s">
        <v>83</v>
      </c>
      <c r="C17" s="22">
        <v>1400000</v>
      </c>
      <c r="D17" s="22"/>
    </row>
    <row r="18" spans="1:4" ht="16.5">
      <c r="A18" s="20">
        <v>502</v>
      </c>
      <c r="B18" s="21" t="s">
        <v>84</v>
      </c>
      <c r="C18" s="22">
        <v>620000</v>
      </c>
      <c r="D18" s="22"/>
    </row>
    <row r="19" spans="1:4" ht="17.25" thickBot="1">
      <c r="A19" s="20">
        <v>508</v>
      </c>
      <c r="B19" s="21" t="s">
        <v>85</v>
      </c>
      <c r="C19" s="22">
        <v>900000</v>
      </c>
      <c r="D19" s="22"/>
    </row>
    <row r="20" spans="1:4" ht="17.25" thickBot="1">
      <c r="A20" s="37"/>
      <c r="B20" s="36" t="s">
        <v>34</v>
      </c>
      <c r="C20" s="39">
        <f>SUM(C6:C19)</f>
        <v>26550000</v>
      </c>
      <c r="D20" s="39">
        <f>SUM(D6:D19)</f>
        <v>26550000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3.7109375" style="0" customWidth="1"/>
    <col min="2" max="2" width="42.421875" style="0" customWidth="1"/>
    <col min="3" max="3" width="10.00390625" style="0" customWidth="1"/>
    <col min="4" max="4" width="19.00390625" style="0" customWidth="1"/>
    <col min="5" max="5" width="18.140625" style="0" customWidth="1"/>
  </cols>
  <sheetData>
    <row r="1" spans="1:5" ht="15.75">
      <c r="A1" s="60" t="s">
        <v>86</v>
      </c>
      <c r="B1" s="60"/>
      <c r="C1" s="60"/>
      <c r="D1" s="60"/>
      <c r="E1" s="60"/>
    </row>
    <row r="2" spans="1:5" ht="15.75">
      <c r="A2" s="60" t="s">
        <v>37</v>
      </c>
      <c r="B2" s="60"/>
      <c r="C2" s="60"/>
      <c r="D2" s="60"/>
      <c r="E2" s="60"/>
    </row>
    <row r="3" spans="1:5" ht="15.75">
      <c r="A3" s="60" t="s">
        <v>87</v>
      </c>
      <c r="B3" s="60"/>
      <c r="C3" s="60"/>
      <c r="D3" s="60"/>
      <c r="E3" s="60"/>
    </row>
    <row r="4" ht="13.5" thickBot="1"/>
    <row r="5" spans="1:5" ht="17.25" thickBot="1">
      <c r="A5" s="3" t="s">
        <v>31</v>
      </c>
      <c r="B5" s="3" t="s">
        <v>2</v>
      </c>
      <c r="C5" s="3" t="s">
        <v>1</v>
      </c>
      <c r="D5" s="3" t="s">
        <v>32</v>
      </c>
      <c r="E5" s="3" t="s">
        <v>33</v>
      </c>
    </row>
    <row r="6" spans="1:5" ht="17.25" thickBot="1">
      <c r="A6" s="50" t="s">
        <v>88</v>
      </c>
      <c r="B6" s="51" t="s">
        <v>92</v>
      </c>
      <c r="C6" s="52"/>
      <c r="D6" s="53">
        <v>75000</v>
      </c>
      <c r="E6" s="53"/>
    </row>
    <row r="7" spans="1:5" ht="17.25" thickBot="1">
      <c r="A7" s="50"/>
      <c r="B7" s="18" t="s">
        <v>93</v>
      </c>
      <c r="C7" s="17"/>
      <c r="D7" s="19"/>
      <c r="E7" s="19">
        <f>+D6</f>
        <v>75000</v>
      </c>
    </row>
    <row r="8" spans="1:5" ht="17.25" thickBot="1">
      <c r="A8" s="50" t="s">
        <v>89</v>
      </c>
      <c r="B8" s="47" t="s">
        <v>94</v>
      </c>
      <c r="C8" s="48"/>
      <c r="D8" s="49">
        <v>200000</v>
      </c>
      <c r="E8" s="49"/>
    </row>
    <row r="9" spans="1:5" ht="17.25" thickBot="1">
      <c r="A9" s="50"/>
      <c r="B9" s="47" t="s">
        <v>95</v>
      </c>
      <c r="C9" s="48"/>
      <c r="D9" s="49"/>
      <c r="E9" s="49">
        <f>+D8</f>
        <v>200000</v>
      </c>
    </row>
    <row r="10" spans="1:5" ht="17.25" thickBot="1">
      <c r="A10" s="50" t="s">
        <v>90</v>
      </c>
      <c r="B10" s="24" t="s">
        <v>96</v>
      </c>
      <c r="C10" s="23"/>
      <c r="D10" s="25">
        <v>100000</v>
      </c>
      <c r="E10" s="25"/>
    </row>
    <row r="11" spans="1:5" ht="17.25" thickBot="1">
      <c r="A11" s="50"/>
      <c r="B11" s="18" t="s">
        <v>97</v>
      </c>
      <c r="C11" s="17"/>
      <c r="D11" s="19"/>
      <c r="E11" s="19">
        <f>+D10</f>
        <v>100000</v>
      </c>
    </row>
    <row r="12" spans="1:5" ht="17.25" thickBot="1">
      <c r="A12" s="50" t="s">
        <v>91</v>
      </c>
      <c r="B12" s="47" t="s">
        <v>98</v>
      </c>
      <c r="C12" s="48"/>
      <c r="D12" s="49">
        <v>500000</v>
      </c>
      <c r="E12" s="49"/>
    </row>
    <row r="13" spans="1:5" ht="17.25" thickBot="1">
      <c r="A13" s="50"/>
      <c r="B13" s="54" t="s">
        <v>99</v>
      </c>
      <c r="C13" s="55"/>
      <c r="D13" s="56"/>
      <c r="E13" s="56">
        <f>+D12</f>
        <v>500000</v>
      </c>
    </row>
    <row r="14" spans="1:5" ht="17.25" thickBot="1">
      <c r="A14" s="50" t="s">
        <v>91</v>
      </c>
      <c r="B14" s="47" t="s">
        <v>100</v>
      </c>
      <c r="C14" s="48"/>
      <c r="D14" s="49">
        <v>200000</v>
      </c>
      <c r="E14" s="49"/>
    </row>
    <row r="15" spans="1:5" ht="17.25" thickBot="1">
      <c r="A15" s="50"/>
      <c r="B15" s="54" t="s">
        <v>101</v>
      </c>
      <c r="C15" s="55"/>
      <c r="D15" s="56"/>
      <c r="E15" s="56">
        <f>+D14</f>
        <v>200000</v>
      </c>
    </row>
    <row r="16" spans="1:5" ht="17.25" thickBot="1">
      <c r="A16" s="1"/>
      <c r="B16" s="3" t="s">
        <v>34</v>
      </c>
      <c r="C16" s="1"/>
      <c r="D16" s="2">
        <f>SUM(D6:D15)</f>
        <v>1075000</v>
      </c>
      <c r="E16" s="2">
        <f>SUM(E6:E15)</f>
        <v>1075000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L29"/>
  <sheetViews>
    <sheetView tabSelected="1" zoomScale="76" zoomScaleNormal="76" zoomScalePageLayoutView="0" workbookViewId="0" topLeftCell="F1">
      <selection activeCell="I18" sqref="I18"/>
    </sheetView>
  </sheetViews>
  <sheetFormatPr defaultColWidth="9.140625" defaultRowHeight="12.75"/>
  <cols>
    <col min="2" max="2" width="44.421875" style="0" customWidth="1"/>
    <col min="3" max="3" width="21.140625" style="0" customWidth="1"/>
    <col min="4" max="4" width="20.7109375" style="0" customWidth="1"/>
    <col min="5" max="5" width="20.00390625" style="0" customWidth="1"/>
    <col min="6" max="6" width="19.140625" style="0" customWidth="1"/>
    <col min="7" max="7" width="20.57421875" style="0" customWidth="1"/>
    <col min="8" max="8" width="19.7109375" style="0" customWidth="1"/>
    <col min="9" max="9" width="20.57421875" style="0" customWidth="1"/>
    <col min="10" max="10" width="19.00390625" style="0" customWidth="1"/>
    <col min="11" max="11" width="20.00390625" style="0" customWidth="1"/>
    <col min="12" max="12" width="19.28125" style="0" customWidth="1"/>
  </cols>
  <sheetData>
    <row r="1" spans="1:12" ht="15.75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.75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>
      <c r="A3" s="60" t="s">
        <v>87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13.5" thickBot="1"/>
    <row r="5" spans="1:12" ht="17.25" thickBot="1">
      <c r="A5" s="62" t="s">
        <v>1</v>
      </c>
      <c r="B5" s="62" t="s">
        <v>2</v>
      </c>
      <c r="C5" s="61" t="s">
        <v>35</v>
      </c>
      <c r="D5" s="61"/>
      <c r="E5" s="61" t="s">
        <v>42</v>
      </c>
      <c r="F5" s="61"/>
      <c r="G5" s="61" t="s">
        <v>104</v>
      </c>
      <c r="H5" s="61"/>
      <c r="I5" s="61" t="s">
        <v>43</v>
      </c>
      <c r="J5" s="61"/>
      <c r="K5" s="61" t="s">
        <v>44</v>
      </c>
      <c r="L5" s="61"/>
    </row>
    <row r="6" spans="1:12" ht="17.25" thickBot="1">
      <c r="A6" s="62"/>
      <c r="B6" s="62"/>
      <c r="C6" s="12" t="s">
        <v>32</v>
      </c>
      <c r="D6" s="12" t="s">
        <v>33</v>
      </c>
      <c r="E6" s="12" t="s">
        <v>32</v>
      </c>
      <c r="F6" s="12" t="s">
        <v>33</v>
      </c>
      <c r="G6" s="12" t="s">
        <v>32</v>
      </c>
      <c r="H6" s="12" t="s">
        <v>33</v>
      </c>
      <c r="I6" s="12" t="s">
        <v>32</v>
      </c>
      <c r="J6" s="12" t="s">
        <v>33</v>
      </c>
      <c r="K6" s="12" t="s">
        <v>32</v>
      </c>
      <c r="L6" s="12" t="s">
        <v>33</v>
      </c>
    </row>
    <row r="7" spans="1:12" ht="16.5">
      <c r="A7" s="17">
        <v>101</v>
      </c>
      <c r="B7" s="18" t="s">
        <v>4</v>
      </c>
      <c r="C7" s="19">
        <v>2230000</v>
      </c>
      <c r="D7" s="19"/>
      <c r="E7" s="19"/>
      <c r="F7" s="19"/>
      <c r="G7" s="19">
        <v>2230000</v>
      </c>
      <c r="H7" s="19"/>
      <c r="I7" s="19"/>
      <c r="J7" s="19"/>
      <c r="K7" s="19">
        <v>2230000</v>
      </c>
      <c r="L7" s="19"/>
    </row>
    <row r="8" spans="1:12" ht="16.5">
      <c r="A8" s="20">
        <v>102</v>
      </c>
      <c r="B8" s="21" t="s">
        <v>75</v>
      </c>
      <c r="C8" s="22">
        <v>100000</v>
      </c>
      <c r="D8" s="22"/>
      <c r="E8" s="22"/>
      <c r="F8" s="22">
        <v>75000</v>
      </c>
      <c r="G8" s="22">
        <v>25000</v>
      </c>
      <c r="H8" s="22"/>
      <c r="I8" s="22"/>
      <c r="J8" s="22"/>
      <c r="K8" s="22">
        <v>25000</v>
      </c>
      <c r="L8" s="22"/>
    </row>
    <row r="9" spans="1:12" ht="16.5">
      <c r="A9" s="20">
        <v>103</v>
      </c>
      <c r="B9" s="21" t="s">
        <v>76</v>
      </c>
      <c r="C9" s="22">
        <v>600000</v>
      </c>
      <c r="D9" s="22"/>
      <c r="E9" s="22"/>
      <c r="F9" s="22">
        <v>200000</v>
      </c>
      <c r="G9" s="22">
        <v>400000</v>
      </c>
      <c r="H9" s="22"/>
      <c r="I9" s="22"/>
      <c r="J9" s="22"/>
      <c r="K9" s="22">
        <v>400000</v>
      </c>
      <c r="L9" s="22"/>
    </row>
    <row r="10" spans="1:12" ht="16.5">
      <c r="A10" s="20">
        <v>121</v>
      </c>
      <c r="B10" s="21" t="s">
        <v>77</v>
      </c>
      <c r="C10" s="22">
        <v>5000000</v>
      </c>
      <c r="D10" s="22"/>
      <c r="E10" s="22"/>
      <c r="F10" s="22"/>
      <c r="G10" s="22">
        <v>5000000</v>
      </c>
      <c r="H10" s="22"/>
      <c r="I10" s="22"/>
      <c r="J10" s="22"/>
      <c r="K10" s="22">
        <v>5000000</v>
      </c>
      <c r="L10" s="22"/>
    </row>
    <row r="11" spans="1:12" ht="16.5">
      <c r="A11" s="20">
        <v>122</v>
      </c>
      <c r="B11" s="21" t="s">
        <v>78</v>
      </c>
      <c r="C11" s="22"/>
      <c r="D11" s="22">
        <v>500000</v>
      </c>
      <c r="E11" s="22"/>
      <c r="F11" s="22">
        <v>100000</v>
      </c>
      <c r="H11" s="22">
        <v>600000</v>
      </c>
      <c r="I11" s="22"/>
      <c r="J11" s="22"/>
      <c r="K11" s="22"/>
      <c r="L11" s="22">
        <v>600000</v>
      </c>
    </row>
    <row r="12" spans="1:12" ht="16.5">
      <c r="A12" s="20">
        <v>124</v>
      </c>
      <c r="B12" s="21" t="s">
        <v>79</v>
      </c>
      <c r="C12" s="22">
        <v>15000000</v>
      </c>
      <c r="D12" s="22"/>
      <c r="E12" s="22"/>
      <c r="F12" s="22"/>
      <c r="G12" s="22">
        <v>15000000</v>
      </c>
      <c r="H12" s="22"/>
      <c r="I12" s="22"/>
      <c r="J12" s="22"/>
      <c r="K12" s="22">
        <v>15000000</v>
      </c>
      <c r="L12" s="22"/>
    </row>
    <row r="13" spans="1:12" ht="16.5">
      <c r="A13" s="20">
        <v>125</v>
      </c>
      <c r="B13" s="21" t="s">
        <v>80</v>
      </c>
      <c r="C13" s="22"/>
      <c r="D13" s="22">
        <v>2500000</v>
      </c>
      <c r="E13" s="22"/>
      <c r="F13" s="22">
        <v>500000</v>
      </c>
      <c r="G13" s="22"/>
      <c r="H13" s="22">
        <v>3000000</v>
      </c>
      <c r="I13" s="22"/>
      <c r="J13" s="22"/>
      <c r="K13" s="22"/>
      <c r="L13" s="22">
        <v>3000000</v>
      </c>
    </row>
    <row r="14" spans="1:12" ht="16.5">
      <c r="A14" s="20">
        <v>201</v>
      </c>
      <c r="B14" s="21" t="s">
        <v>16</v>
      </c>
      <c r="C14" s="22"/>
      <c r="D14" s="22">
        <v>1600000</v>
      </c>
      <c r="E14" s="22"/>
      <c r="F14" s="22"/>
      <c r="G14" s="22"/>
      <c r="H14" s="22">
        <v>1600000</v>
      </c>
      <c r="I14" s="22"/>
      <c r="J14" s="22"/>
      <c r="K14" s="22"/>
      <c r="L14" s="22">
        <v>1600000</v>
      </c>
    </row>
    <row r="15" spans="1:12" ht="16.5">
      <c r="A15" s="20">
        <v>301</v>
      </c>
      <c r="B15" s="21" t="s">
        <v>20</v>
      </c>
      <c r="C15" s="22"/>
      <c r="D15" s="22">
        <v>18000000</v>
      </c>
      <c r="E15" s="22"/>
      <c r="F15" s="22"/>
      <c r="G15" s="22"/>
      <c r="H15" s="22">
        <v>18000000</v>
      </c>
      <c r="I15" s="22"/>
      <c r="J15" s="22"/>
      <c r="K15" s="22"/>
      <c r="L15" s="22">
        <v>18000000</v>
      </c>
    </row>
    <row r="16" spans="1:12" ht="16.5">
      <c r="A16" s="20">
        <v>302</v>
      </c>
      <c r="B16" s="21" t="s">
        <v>81</v>
      </c>
      <c r="C16" s="22">
        <v>700000</v>
      </c>
      <c r="D16" s="22"/>
      <c r="E16" s="22"/>
      <c r="F16" s="22"/>
      <c r="G16" s="22">
        <v>700000</v>
      </c>
      <c r="H16" s="22"/>
      <c r="I16" s="22"/>
      <c r="J16" s="22"/>
      <c r="K16" s="22">
        <v>700000</v>
      </c>
      <c r="L16" s="22"/>
    </row>
    <row r="17" spans="1:12" ht="16.5">
      <c r="A17" s="20">
        <v>401</v>
      </c>
      <c r="B17" s="21" t="s">
        <v>82</v>
      </c>
      <c r="C17" s="22"/>
      <c r="D17" s="22">
        <v>3950000</v>
      </c>
      <c r="E17" s="22"/>
      <c r="F17" s="22"/>
      <c r="G17" s="22"/>
      <c r="H17" s="22">
        <v>3950000</v>
      </c>
      <c r="I17" s="22"/>
      <c r="J17" s="22">
        <v>3950000</v>
      </c>
      <c r="K17" s="22"/>
      <c r="L17" s="22"/>
    </row>
    <row r="18" spans="1:12" ht="16.5">
      <c r="A18" s="20">
        <v>501</v>
      </c>
      <c r="B18" s="21" t="s">
        <v>83</v>
      </c>
      <c r="C18" s="22">
        <v>1400000</v>
      </c>
      <c r="D18" s="22"/>
      <c r="E18" s="22">
        <v>200000</v>
      </c>
      <c r="F18" s="22"/>
      <c r="G18" s="22">
        <v>1600000</v>
      </c>
      <c r="H18" s="22"/>
      <c r="I18" s="22">
        <v>1600000</v>
      </c>
      <c r="J18" s="22"/>
      <c r="K18" s="22"/>
      <c r="L18" s="22"/>
    </row>
    <row r="19" spans="1:12" ht="16.5">
      <c r="A19" s="20">
        <v>502</v>
      </c>
      <c r="B19" s="21" t="s">
        <v>84</v>
      </c>
      <c r="C19" s="22">
        <v>620000</v>
      </c>
      <c r="D19" s="22"/>
      <c r="E19" s="22"/>
      <c r="F19" s="22"/>
      <c r="G19" s="22">
        <v>620000</v>
      </c>
      <c r="H19" s="22"/>
      <c r="I19" s="22">
        <v>620000</v>
      </c>
      <c r="J19" s="22"/>
      <c r="K19" s="22"/>
      <c r="L19" s="22"/>
    </row>
    <row r="20" spans="1:12" ht="16.5">
      <c r="A20" s="20">
        <v>508</v>
      </c>
      <c r="B20" s="21" t="s">
        <v>85</v>
      </c>
      <c r="C20" s="22">
        <v>900000</v>
      </c>
      <c r="D20" s="22"/>
      <c r="E20" s="22"/>
      <c r="F20" s="22"/>
      <c r="G20" s="22">
        <v>900000</v>
      </c>
      <c r="H20" s="22"/>
      <c r="I20" s="22">
        <v>900000</v>
      </c>
      <c r="J20" s="22"/>
      <c r="K20" s="22"/>
      <c r="L20" s="22"/>
    </row>
    <row r="21" spans="1:12" ht="17.25" thickBot="1">
      <c r="A21" s="20"/>
      <c r="B21" s="21"/>
      <c r="C21" s="57">
        <f>SUM(C7:C20)</f>
        <v>26550000</v>
      </c>
      <c r="D21" s="57">
        <f>SUM(D9:D20)</f>
        <v>26550000</v>
      </c>
      <c r="E21" s="22"/>
      <c r="F21" s="22"/>
      <c r="G21" s="22"/>
      <c r="H21" s="22"/>
      <c r="I21" s="22"/>
      <c r="J21" s="22"/>
      <c r="K21" s="22"/>
      <c r="L21" s="22"/>
    </row>
    <row r="22" spans="1:12" ht="17.25" thickTop="1">
      <c r="A22" s="20">
        <v>503</v>
      </c>
      <c r="B22" s="21" t="s">
        <v>92</v>
      </c>
      <c r="C22" s="19"/>
      <c r="D22" s="19"/>
      <c r="E22" s="22">
        <v>75000</v>
      </c>
      <c r="F22" s="22"/>
      <c r="G22" s="22">
        <v>75000</v>
      </c>
      <c r="H22" s="22"/>
      <c r="I22" s="22">
        <v>75000</v>
      </c>
      <c r="J22" s="22"/>
      <c r="K22" s="22"/>
      <c r="L22" s="22"/>
    </row>
    <row r="23" spans="1:12" ht="16.5">
      <c r="A23" s="20">
        <v>504</v>
      </c>
      <c r="B23" s="21" t="s">
        <v>102</v>
      </c>
      <c r="C23" s="22"/>
      <c r="D23" s="22"/>
      <c r="E23" s="22">
        <v>200000</v>
      </c>
      <c r="F23" s="22"/>
      <c r="G23" s="22">
        <v>200000</v>
      </c>
      <c r="H23" s="22"/>
      <c r="I23" s="22">
        <v>200000</v>
      </c>
      <c r="J23" s="22"/>
      <c r="K23" s="22"/>
      <c r="L23" s="22"/>
    </row>
    <row r="24" spans="1:12" ht="16.5">
      <c r="A24" s="20">
        <v>505</v>
      </c>
      <c r="B24" s="21" t="s">
        <v>96</v>
      </c>
      <c r="C24" s="22"/>
      <c r="D24" s="22"/>
      <c r="E24" s="22">
        <v>100000</v>
      </c>
      <c r="F24" s="22"/>
      <c r="G24" s="22">
        <v>100000</v>
      </c>
      <c r="H24" s="22"/>
      <c r="I24" s="22">
        <v>100000</v>
      </c>
      <c r="J24" s="22"/>
      <c r="K24" s="22"/>
      <c r="L24" s="22"/>
    </row>
    <row r="25" spans="1:12" ht="16.5">
      <c r="A25" s="20">
        <v>506</v>
      </c>
      <c r="B25" s="21" t="s">
        <v>98</v>
      </c>
      <c r="C25" s="22"/>
      <c r="D25" s="22"/>
      <c r="E25" s="22">
        <v>500000</v>
      </c>
      <c r="F25" s="22"/>
      <c r="G25" s="22">
        <v>500000</v>
      </c>
      <c r="H25" s="22"/>
      <c r="I25" s="22">
        <v>500000</v>
      </c>
      <c r="J25" s="22"/>
      <c r="K25" s="22"/>
      <c r="L25" s="22"/>
    </row>
    <row r="26" spans="1:12" ht="17.25" thickBot="1">
      <c r="A26" s="20">
        <v>201</v>
      </c>
      <c r="B26" s="21" t="s">
        <v>103</v>
      </c>
      <c r="C26" s="22"/>
      <c r="D26" s="22"/>
      <c r="E26" s="22"/>
      <c r="F26" s="22">
        <v>200000</v>
      </c>
      <c r="G26" s="22"/>
      <c r="H26" s="22">
        <v>200000</v>
      </c>
      <c r="I26" s="22"/>
      <c r="J26" s="22"/>
      <c r="K26" s="22"/>
      <c r="L26" s="22">
        <v>200000</v>
      </c>
    </row>
    <row r="27" spans="1:12" ht="17.25" thickBot="1">
      <c r="A27" s="13"/>
      <c r="B27" s="41" t="s">
        <v>34</v>
      </c>
      <c r="C27" s="14"/>
      <c r="D27" s="14"/>
      <c r="E27" s="14">
        <f>SUM(E10:E26)</f>
        <v>1075000</v>
      </c>
      <c r="F27" s="14">
        <f>SUM(F7:F26)</f>
        <v>1075000</v>
      </c>
      <c r="G27" s="14">
        <f>SUM(G7:G25)</f>
        <v>27350000</v>
      </c>
      <c r="H27" s="14">
        <f>SUM(H8:H26)</f>
        <v>27350000</v>
      </c>
      <c r="I27" s="14">
        <f>SUM(I15:I26)</f>
        <v>3995000</v>
      </c>
      <c r="J27" s="14">
        <f>SUM(J17:J26)</f>
        <v>3950000</v>
      </c>
      <c r="K27" s="14">
        <f>SUM(K7:K26)</f>
        <v>23355000</v>
      </c>
      <c r="L27" s="14">
        <f>SUM(L11:L26)</f>
        <v>23400000</v>
      </c>
    </row>
    <row r="28" spans="1:12" ht="17.25" thickBot="1">
      <c r="A28" s="13"/>
      <c r="B28" s="42" t="s">
        <v>46</v>
      </c>
      <c r="C28" s="14"/>
      <c r="D28" s="14"/>
      <c r="E28" s="14"/>
      <c r="F28" s="14"/>
      <c r="G28" s="14"/>
      <c r="H28" s="14"/>
      <c r="I28" s="15"/>
      <c r="J28" s="15">
        <f>+I27-J27</f>
        <v>45000</v>
      </c>
      <c r="K28" s="15">
        <f>+L27-K27</f>
        <v>45000</v>
      </c>
      <c r="L28" s="15"/>
    </row>
    <row r="29" spans="1:12" ht="17.25" thickBot="1">
      <c r="A29" s="13"/>
      <c r="B29" s="13"/>
      <c r="C29" s="14"/>
      <c r="D29" s="14"/>
      <c r="E29" s="14"/>
      <c r="F29" s="14"/>
      <c r="G29" s="14"/>
      <c r="H29" s="14"/>
      <c r="I29" s="16">
        <f>SUM(I27:I28)</f>
        <v>3995000</v>
      </c>
      <c r="J29" s="16">
        <f>+J27+J28</f>
        <v>3995000</v>
      </c>
      <c r="K29" s="16">
        <f>+K27+K28</f>
        <v>23400000</v>
      </c>
      <c r="L29" s="16">
        <f>SUM(L27:L28)</f>
        <v>23400000</v>
      </c>
    </row>
  </sheetData>
  <sheetProtection/>
  <mergeCells count="10">
    <mergeCell ref="A1:L1"/>
    <mergeCell ref="A2:L2"/>
    <mergeCell ref="A3:L3"/>
    <mergeCell ref="I5:J5"/>
    <mergeCell ref="K5:L5"/>
    <mergeCell ref="C5:D5"/>
    <mergeCell ref="A5:A6"/>
    <mergeCell ref="B5:B6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L21"/>
  <sheetViews>
    <sheetView zoomScalePageLayoutView="0" workbookViewId="0" topLeftCell="A1">
      <selection activeCell="H1" sqref="H1:L1"/>
    </sheetView>
  </sheetViews>
  <sheetFormatPr defaultColWidth="9.140625" defaultRowHeight="12.75"/>
  <cols>
    <col min="1" max="1" width="42.57421875" style="0" customWidth="1"/>
    <col min="2" max="2" width="21.28125" style="0" customWidth="1"/>
    <col min="3" max="3" width="20.421875" style="0" customWidth="1"/>
    <col min="4" max="4" width="10.7109375" style="0" customWidth="1"/>
    <col min="5" max="5" width="38.7109375" style="0" customWidth="1"/>
    <col min="6" max="6" width="19.28125" style="0" customWidth="1"/>
    <col min="8" max="8" width="40.421875" style="0" customWidth="1"/>
    <col min="9" max="9" width="21.421875" style="0" customWidth="1"/>
    <col min="10" max="10" width="20.140625" style="0" customWidth="1"/>
    <col min="11" max="11" width="34.7109375" style="0" customWidth="1"/>
    <col min="12" max="12" width="20.57421875" style="0" customWidth="1"/>
  </cols>
  <sheetData>
    <row r="1" spans="1:12" ht="16.5" customHeight="1" thickTop="1">
      <c r="A1" s="63" t="s">
        <v>86</v>
      </c>
      <c r="B1" s="64"/>
      <c r="C1" s="65"/>
      <c r="D1" s="5"/>
      <c r="E1" s="63" t="s">
        <v>86</v>
      </c>
      <c r="F1" s="65"/>
      <c r="G1" s="5"/>
      <c r="H1" s="63" t="s">
        <v>86</v>
      </c>
      <c r="I1" s="64"/>
      <c r="J1" s="64"/>
      <c r="K1" s="64"/>
      <c r="L1" s="65"/>
    </row>
    <row r="2" spans="1:12" ht="16.5">
      <c r="A2" s="66" t="s">
        <v>47</v>
      </c>
      <c r="B2" s="67"/>
      <c r="C2" s="68"/>
      <c r="D2" s="5"/>
      <c r="E2" s="66" t="s">
        <v>63</v>
      </c>
      <c r="F2" s="68"/>
      <c r="G2" s="5"/>
      <c r="H2" s="66" t="s">
        <v>44</v>
      </c>
      <c r="I2" s="67"/>
      <c r="J2" s="67"/>
      <c r="K2" s="67"/>
      <c r="L2" s="68"/>
    </row>
    <row r="3" spans="1:12" ht="17.25" thickBot="1">
      <c r="A3" s="69" t="s">
        <v>36</v>
      </c>
      <c r="B3" s="70"/>
      <c r="C3" s="71"/>
      <c r="D3" s="5"/>
      <c r="E3" s="69" t="s">
        <v>36</v>
      </c>
      <c r="F3" s="71"/>
      <c r="G3" s="5"/>
      <c r="H3" s="69" t="s">
        <v>36</v>
      </c>
      <c r="I3" s="70"/>
      <c r="J3" s="70"/>
      <c r="K3" s="70"/>
      <c r="L3" s="71"/>
    </row>
    <row r="4" spans="1:12" ht="17.25" thickTop="1">
      <c r="A4" s="26"/>
      <c r="B4" s="27"/>
      <c r="C4" s="28"/>
      <c r="D4" s="5"/>
      <c r="E4" s="26"/>
      <c r="F4" s="28"/>
      <c r="G4" s="5"/>
      <c r="H4" s="72" t="s">
        <v>52</v>
      </c>
      <c r="I4" s="73"/>
      <c r="J4" s="74"/>
      <c r="K4" s="75" t="s">
        <v>58</v>
      </c>
      <c r="L4" s="76"/>
    </row>
    <row r="5" spans="1:12" ht="16.5">
      <c r="A5" s="26" t="s">
        <v>71</v>
      </c>
      <c r="B5" s="27"/>
      <c r="C5" s="28"/>
      <c r="D5" s="5"/>
      <c r="E5" s="26" t="s">
        <v>64</v>
      </c>
      <c r="F5" s="30"/>
      <c r="G5" s="5"/>
      <c r="H5" s="26" t="s">
        <v>53</v>
      </c>
      <c r="I5" s="29"/>
      <c r="J5" s="30"/>
      <c r="K5" s="29" t="s">
        <v>59</v>
      </c>
      <c r="L5" s="30"/>
    </row>
    <row r="6" spans="1:12" ht="16.5">
      <c r="A6" s="26" t="s">
        <v>48</v>
      </c>
      <c r="B6" s="29"/>
      <c r="C6" s="30"/>
      <c r="D6" s="5"/>
      <c r="E6" s="26" t="s">
        <v>46</v>
      </c>
      <c r="F6" s="30"/>
      <c r="G6" s="5"/>
      <c r="H6" s="26" t="s">
        <v>4</v>
      </c>
      <c r="I6" s="29"/>
      <c r="J6" s="30"/>
      <c r="K6" s="29" t="s">
        <v>16</v>
      </c>
      <c r="L6" s="30"/>
    </row>
    <row r="7" spans="1:12" ht="17.25" thickBot="1">
      <c r="A7" s="26" t="s">
        <v>49</v>
      </c>
      <c r="B7" s="29"/>
      <c r="C7" s="30"/>
      <c r="D7" s="5"/>
      <c r="E7" s="26" t="s">
        <v>65</v>
      </c>
      <c r="F7" s="40"/>
      <c r="G7" s="5"/>
      <c r="H7" s="26" t="s">
        <v>6</v>
      </c>
      <c r="I7" s="29"/>
      <c r="J7" s="30"/>
      <c r="K7" s="29"/>
      <c r="L7" s="30"/>
    </row>
    <row r="8" spans="1:12" ht="18" thickBot="1" thickTop="1">
      <c r="A8" s="26" t="s">
        <v>50</v>
      </c>
      <c r="B8" s="29"/>
      <c r="C8" s="30"/>
      <c r="D8" s="5"/>
      <c r="E8" s="34"/>
      <c r="F8" s="35"/>
      <c r="G8" s="5"/>
      <c r="H8" s="26" t="s">
        <v>7</v>
      </c>
      <c r="I8" s="29"/>
      <c r="J8" s="30"/>
      <c r="K8" s="29"/>
      <c r="L8" s="30"/>
    </row>
    <row r="9" spans="1:12" ht="17.25" thickTop="1">
      <c r="A9" s="26" t="s">
        <v>72</v>
      </c>
      <c r="B9" s="29"/>
      <c r="C9" s="30"/>
      <c r="D9" s="5"/>
      <c r="E9" s="5"/>
      <c r="F9" s="5"/>
      <c r="G9" s="5"/>
      <c r="H9" s="26" t="s">
        <v>8</v>
      </c>
      <c r="I9" s="29"/>
      <c r="J9" s="30"/>
      <c r="K9" s="29"/>
      <c r="L9" s="30"/>
    </row>
    <row r="10" spans="1:12" ht="16.5">
      <c r="A10" s="26" t="s">
        <v>24</v>
      </c>
      <c r="B10" s="29"/>
      <c r="C10" s="30"/>
      <c r="D10" s="5"/>
      <c r="E10" s="5"/>
      <c r="F10" s="5"/>
      <c r="G10" s="5"/>
      <c r="H10" s="26" t="s">
        <v>9</v>
      </c>
      <c r="I10" s="29"/>
      <c r="J10" s="30"/>
      <c r="K10" s="29"/>
      <c r="L10" s="30"/>
    </row>
    <row r="11" spans="1:12" ht="16.5">
      <c r="A11" s="26" t="s">
        <v>26</v>
      </c>
      <c r="B11" s="29"/>
      <c r="C11" s="30"/>
      <c r="D11" s="5"/>
      <c r="E11" s="5"/>
      <c r="F11" s="5"/>
      <c r="G11" s="5"/>
      <c r="H11" s="26" t="s">
        <v>55</v>
      </c>
      <c r="I11" s="29"/>
      <c r="J11" s="30"/>
      <c r="K11" s="29"/>
      <c r="L11" s="30"/>
    </row>
    <row r="12" spans="1:12" ht="16.5">
      <c r="A12" s="26" t="s">
        <v>27</v>
      </c>
      <c r="B12" s="29"/>
      <c r="C12" s="30"/>
      <c r="D12" s="5"/>
      <c r="E12" s="5"/>
      <c r="F12" s="5"/>
      <c r="G12" s="5"/>
      <c r="H12" s="26" t="s">
        <v>54</v>
      </c>
      <c r="I12" s="29"/>
      <c r="J12" s="30"/>
      <c r="K12" s="29" t="s">
        <v>60</v>
      </c>
      <c r="L12" s="30"/>
    </row>
    <row r="13" spans="1:12" ht="16.5">
      <c r="A13" s="26" t="s">
        <v>28</v>
      </c>
      <c r="B13" s="29"/>
      <c r="C13" s="30"/>
      <c r="D13" s="5"/>
      <c r="E13" s="5"/>
      <c r="F13" s="5"/>
      <c r="G13" s="5"/>
      <c r="H13" s="26" t="s">
        <v>10</v>
      </c>
      <c r="I13" s="29"/>
      <c r="J13" s="30"/>
      <c r="K13" s="29" t="s">
        <v>61</v>
      </c>
      <c r="L13" s="30"/>
    </row>
    <row r="14" spans="1:12" ht="16.5">
      <c r="A14" s="26" t="s">
        <v>29</v>
      </c>
      <c r="B14" s="29"/>
      <c r="C14" s="30"/>
      <c r="D14" s="5"/>
      <c r="E14" s="5"/>
      <c r="F14" s="5"/>
      <c r="G14" s="5"/>
      <c r="H14" s="26" t="s">
        <v>12</v>
      </c>
      <c r="I14" s="29"/>
      <c r="J14" s="30"/>
      <c r="K14" s="29"/>
      <c r="L14" s="30"/>
    </row>
    <row r="15" spans="1:12" ht="16.5">
      <c r="A15" s="26" t="s">
        <v>38</v>
      </c>
      <c r="B15" s="29"/>
      <c r="C15" s="30"/>
      <c r="D15" s="5"/>
      <c r="E15" s="5"/>
      <c r="F15" s="5"/>
      <c r="G15" s="5"/>
      <c r="H15" s="26" t="s">
        <v>14</v>
      </c>
      <c r="I15" s="29"/>
      <c r="J15" s="30"/>
      <c r="K15" s="29"/>
      <c r="L15" s="30"/>
    </row>
    <row r="16" spans="1:12" ht="16.5">
      <c r="A16" s="26" t="s">
        <v>45</v>
      </c>
      <c r="B16" s="29"/>
      <c r="C16" s="30"/>
      <c r="D16" s="5"/>
      <c r="E16" s="5"/>
      <c r="F16" s="5"/>
      <c r="G16" s="5"/>
      <c r="H16" s="26" t="s">
        <v>15</v>
      </c>
      <c r="I16" s="29"/>
      <c r="J16" s="30"/>
      <c r="K16" s="29"/>
      <c r="L16" s="30"/>
    </row>
    <row r="17" spans="1:12" ht="16.5">
      <c r="A17" s="26" t="s">
        <v>39</v>
      </c>
      <c r="B17" s="29"/>
      <c r="C17" s="30"/>
      <c r="D17" s="5"/>
      <c r="E17" s="5"/>
      <c r="F17" s="5"/>
      <c r="G17" s="5"/>
      <c r="H17" s="26" t="s">
        <v>56</v>
      </c>
      <c r="I17" s="29"/>
      <c r="J17" s="30">
        <f>SUM(I13:I16)</f>
        <v>0</v>
      </c>
      <c r="K17" s="29"/>
      <c r="L17" s="30"/>
    </row>
    <row r="18" spans="1:12" ht="17.25" thickBot="1">
      <c r="A18" s="26" t="s">
        <v>40</v>
      </c>
      <c r="B18" s="29"/>
      <c r="C18" s="30"/>
      <c r="D18" s="5"/>
      <c r="E18" s="5"/>
      <c r="F18" s="5"/>
      <c r="G18" s="5"/>
      <c r="H18" s="26" t="s">
        <v>57</v>
      </c>
      <c r="I18" s="29"/>
      <c r="J18" s="40">
        <f>(J11+J17)</f>
        <v>0</v>
      </c>
      <c r="K18" s="29" t="s">
        <v>62</v>
      </c>
      <c r="L18" s="40">
        <f>SUM(L6+L13)</f>
        <v>0</v>
      </c>
    </row>
    <row r="19" spans="1:12" ht="18" thickBot="1" thickTop="1">
      <c r="A19" s="26" t="s">
        <v>51</v>
      </c>
      <c r="B19" s="29"/>
      <c r="C19" s="30"/>
      <c r="D19" s="5"/>
      <c r="E19" s="5"/>
      <c r="F19" s="5"/>
      <c r="G19" s="5"/>
      <c r="H19" s="31"/>
      <c r="I19" s="32"/>
      <c r="J19" s="33"/>
      <c r="K19" s="32"/>
      <c r="L19" s="33"/>
    </row>
    <row r="20" spans="1:7" ht="18" thickBot="1" thickTop="1">
      <c r="A20" s="26" t="s">
        <v>46</v>
      </c>
      <c r="B20" s="29"/>
      <c r="C20" s="40">
        <f>(C8-C19)</f>
        <v>0</v>
      </c>
      <c r="D20" s="4"/>
      <c r="E20" s="4"/>
      <c r="F20" s="4"/>
      <c r="G20" s="4"/>
    </row>
    <row r="21" spans="1:12" ht="17.25" thickBot="1" thickTop="1">
      <c r="A21" s="31"/>
      <c r="B21" s="32"/>
      <c r="C21" s="33"/>
      <c r="D21" s="4"/>
      <c r="E21" s="4"/>
      <c r="F21" s="4"/>
      <c r="G21" s="4"/>
      <c r="H21" s="4"/>
      <c r="I21" s="4"/>
      <c r="J21" s="4"/>
      <c r="K21" s="4"/>
      <c r="L21" s="4"/>
    </row>
    <row r="22" ht="13.5" thickTop="1"/>
  </sheetData>
  <sheetProtection/>
  <mergeCells count="11">
    <mergeCell ref="H1:L1"/>
    <mergeCell ref="H2:L2"/>
    <mergeCell ref="H3:L3"/>
    <mergeCell ref="H4:J4"/>
    <mergeCell ref="K4:L4"/>
    <mergeCell ref="A1:C1"/>
    <mergeCell ref="A2:C2"/>
    <mergeCell ref="A3:C3"/>
    <mergeCell ref="E1:F1"/>
    <mergeCell ref="E2:F2"/>
    <mergeCell ref="E3:F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D22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2.00390625" style="0" customWidth="1"/>
    <col min="2" max="2" width="43.8515625" style="0" customWidth="1"/>
    <col min="3" max="3" width="19.57421875" style="0" customWidth="1"/>
    <col min="4" max="4" width="19.28125" style="0" customWidth="1"/>
  </cols>
  <sheetData>
    <row r="1" spans="1:4" ht="15.75">
      <c r="A1" s="60" t="s">
        <v>30</v>
      </c>
      <c r="B1" s="60"/>
      <c r="C1" s="60"/>
      <c r="D1" s="60"/>
    </row>
    <row r="2" spans="1:4" ht="15.75">
      <c r="A2" s="60" t="s">
        <v>66</v>
      </c>
      <c r="B2" s="60"/>
      <c r="C2" s="60"/>
      <c r="D2" s="60"/>
    </row>
    <row r="3" spans="1:4" ht="15.75">
      <c r="A3" s="60" t="s">
        <v>36</v>
      </c>
      <c r="B3" s="60"/>
      <c r="C3" s="60"/>
      <c r="D3" s="60"/>
    </row>
    <row r="4" ht="13.5" thickBot="1"/>
    <row r="5" spans="1:4" ht="17.25" thickBot="1">
      <c r="A5" s="3" t="s">
        <v>31</v>
      </c>
      <c r="B5" s="3" t="s">
        <v>2</v>
      </c>
      <c r="C5" s="3" t="s">
        <v>32</v>
      </c>
      <c r="D5" s="3" t="s">
        <v>33</v>
      </c>
    </row>
    <row r="6" spans="1:4" ht="16.5">
      <c r="A6" s="50">
        <v>39903</v>
      </c>
      <c r="B6" s="51" t="s">
        <v>48</v>
      </c>
      <c r="C6" s="53">
        <v>14700000</v>
      </c>
      <c r="D6" s="53"/>
    </row>
    <row r="7" spans="1:4" ht="16.5">
      <c r="A7" s="46">
        <v>39903</v>
      </c>
      <c r="B7" s="47" t="s">
        <v>49</v>
      </c>
      <c r="C7" s="49">
        <v>2000000</v>
      </c>
      <c r="D7" s="49"/>
    </row>
    <row r="8" spans="1:4" ht="16.5">
      <c r="A8" s="46">
        <v>39903</v>
      </c>
      <c r="B8" s="47" t="s">
        <v>24</v>
      </c>
      <c r="C8" s="49"/>
      <c r="D8" s="49">
        <v>650000</v>
      </c>
    </row>
    <row r="9" spans="1:4" ht="16.5">
      <c r="A9" s="46">
        <v>39903</v>
      </c>
      <c r="B9" s="47" t="s">
        <v>26</v>
      </c>
      <c r="C9" s="49"/>
      <c r="D9" s="49">
        <v>1800000</v>
      </c>
    </row>
    <row r="10" spans="1:4" ht="16.5">
      <c r="A10" s="46">
        <v>39903</v>
      </c>
      <c r="B10" s="47" t="s">
        <v>27</v>
      </c>
      <c r="C10" s="49"/>
      <c r="D10" s="49">
        <v>200000</v>
      </c>
    </row>
    <row r="11" spans="1:4" ht="16.5">
      <c r="A11" s="46">
        <v>39903</v>
      </c>
      <c r="B11" s="47" t="s">
        <v>28</v>
      </c>
      <c r="C11" s="49"/>
      <c r="D11" s="49">
        <v>220000</v>
      </c>
    </row>
    <row r="12" spans="1:4" ht="16.5">
      <c r="A12" s="46">
        <v>39903</v>
      </c>
      <c r="B12" s="47" t="s">
        <v>29</v>
      </c>
      <c r="C12" s="49"/>
      <c r="D12" s="49">
        <v>310000</v>
      </c>
    </row>
    <row r="13" spans="1:4" ht="16.5">
      <c r="A13" s="46">
        <v>39903</v>
      </c>
      <c r="B13" s="47" t="s">
        <v>38</v>
      </c>
      <c r="C13" s="49"/>
      <c r="D13" s="49">
        <v>2000000</v>
      </c>
    </row>
    <row r="14" spans="1:4" ht="16.5">
      <c r="A14" s="46">
        <v>39903</v>
      </c>
      <c r="B14" s="47" t="s">
        <v>45</v>
      </c>
      <c r="C14" s="49"/>
      <c r="D14" s="49">
        <v>1500000</v>
      </c>
    </row>
    <row r="15" spans="1:4" ht="16.5">
      <c r="A15" s="46">
        <v>39903</v>
      </c>
      <c r="B15" s="47" t="s">
        <v>39</v>
      </c>
      <c r="C15" s="49"/>
      <c r="D15" s="49">
        <v>1000000</v>
      </c>
    </row>
    <row r="16" spans="1:4" ht="16.5">
      <c r="A16" s="46">
        <v>39903</v>
      </c>
      <c r="B16" s="47" t="s">
        <v>40</v>
      </c>
      <c r="C16" s="49"/>
      <c r="D16" s="49">
        <v>350000</v>
      </c>
    </row>
    <row r="17" spans="1:4" ht="16.5">
      <c r="A17" s="46">
        <v>39903</v>
      </c>
      <c r="B17" s="47" t="s">
        <v>67</v>
      </c>
      <c r="C17" s="49"/>
      <c r="D17" s="49">
        <v>8670000</v>
      </c>
    </row>
    <row r="18" spans="1:4" ht="16.5">
      <c r="A18" s="45">
        <v>39903</v>
      </c>
      <c r="B18" s="18" t="s">
        <v>68</v>
      </c>
      <c r="C18" s="19"/>
      <c r="D18" s="19"/>
    </row>
    <row r="19" spans="1:4" ht="16.5">
      <c r="A19" s="46">
        <v>39903</v>
      </c>
      <c r="B19" s="47" t="s">
        <v>67</v>
      </c>
      <c r="C19" s="49">
        <v>8670000</v>
      </c>
      <c r="D19" s="49"/>
    </row>
    <row r="20" spans="1:4" ht="16.5">
      <c r="A20" s="46">
        <v>39903</v>
      </c>
      <c r="B20" s="47" t="s">
        <v>19</v>
      </c>
      <c r="C20" s="49"/>
      <c r="D20" s="49">
        <v>8670000</v>
      </c>
    </row>
    <row r="21" spans="1:4" ht="17.25" thickBot="1">
      <c r="A21" s="46">
        <v>39903</v>
      </c>
      <c r="B21" s="54" t="s">
        <v>69</v>
      </c>
      <c r="C21" s="56"/>
      <c r="D21" s="56"/>
    </row>
    <row r="22" spans="1:4" ht="17.25" thickBot="1">
      <c r="A22" s="43"/>
      <c r="B22" s="3" t="s">
        <v>34</v>
      </c>
      <c r="C22" s="2">
        <f>SUM(C6:C21)</f>
        <v>25370000</v>
      </c>
      <c r="D22" s="2">
        <f>SUM(D6:D21)</f>
        <v>25370000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D1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0.00390625" style="0" customWidth="1"/>
    <col min="2" max="2" width="38.7109375" style="0" customWidth="1"/>
    <col min="3" max="4" width="21.421875" style="0" customWidth="1"/>
  </cols>
  <sheetData>
    <row r="1" spans="1:4" ht="15.75">
      <c r="A1" s="60" t="s">
        <v>30</v>
      </c>
      <c r="B1" s="60"/>
      <c r="C1" s="60"/>
      <c r="D1" s="60"/>
    </row>
    <row r="2" spans="1:4" ht="15.75">
      <c r="A2" s="60" t="s">
        <v>70</v>
      </c>
      <c r="B2" s="60"/>
      <c r="C2" s="60"/>
      <c r="D2" s="60"/>
    </row>
    <row r="3" spans="1:4" ht="15.75">
      <c r="A3" s="60" t="s">
        <v>36</v>
      </c>
      <c r="B3" s="60"/>
      <c r="C3" s="60"/>
      <c r="D3" s="60"/>
    </row>
    <row r="4" ht="13.5" thickBot="1"/>
    <row r="5" spans="1:4" ht="17.25" thickBot="1">
      <c r="A5" s="36" t="s">
        <v>1</v>
      </c>
      <c r="B5" s="36" t="s">
        <v>2</v>
      </c>
      <c r="C5" s="36" t="s">
        <v>32</v>
      </c>
      <c r="D5" s="36" t="s">
        <v>33</v>
      </c>
    </row>
    <row r="6" spans="1:4" ht="16.5">
      <c r="A6" s="17">
        <v>1101</v>
      </c>
      <c r="B6" s="18" t="s">
        <v>4</v>
      </c>
      <c r="C6" s="19">
        <v>16520000</v>
      </c>
      <c r="D6" s="19">
        <v>0</v>
      </c>
    </row>
    <row r="7" spans="1:4" ht="16.5">
      <c r="A7" s="20">
        <v>1102</v>
      </c>
      <c r="B7" s="21" t="s">
        <v>6</v>
      </c>
      <c r="C7" s="22">
        <v>500000</v>
      </c>
      <c r="D7" s="22">
        <v>0</v>
      </c>
    </row>
    <row r="8" spans="1:4" ht="16.5">
      <c r="A8" s="20">
        <v>1103</v>
      </c>
      <c r="B8" s="21" t="s">
        <v>7</v>
      </c>
      <c r="C8" s="22">
        <v>3000000</v>
      </c>
      <c r="D8" s="22">
        <v>0</v>
      </c>
    </row>
    <row r="9" spans="1:4" ht="16.5">
      <c r="A9" s="20">
        <v>1104</v>
      </c>
      <c r="B9" s="21" t="s">
        <v>8</v>
      </c>
      <c r="C9" s="22">
        <v>3000000</v>
      </c>
      <c r="D9" s="22">
        <v>0</v>
      </c>
    </row>
    <row r="10" spans="1:4" ht="16.5">
      <c r="A10" s="20">
        <v>1105</v>
      </c>
      <c r="B10" s="21" t="s">
        <v>9</v>
      </c>
      <c r="C10" s="22">
        <v>2500000</v>
      </c>
      <c r="D10" s="22">
        <v>0</v>
      </c>
    </row>
    <row r="11" spans="1:4" ht="16.5">
      <c r="A11" s="20">
        <v>1201</v>
      </c>
      <c r="B11" s="21" t="s">
        <v>10</v>
      </c>
      <c r="C11" s="22">
        <v>7000000</v>
      </c>
      <c r="D11" s="22">
        <v>0</v>
      </c>
    </row>
    <row r="12" spans="1:4" ht="16.5">
      <c r="A12" s="20">
        <v>1202</v>
      </c>
      <c r="B12" s="21" t="s">
        <v>12</v>
      </c>
      <c r="C12" s="22">
        <v>0</v>
      </c>
      <c r="D12" s="22">
        <v>200000</v>
      </c>
    </row>
    <row r="13" spans="1:4" ht="16.5">
      <c r="A13" s="20">
        <v>1203</v>
      </c>
      <c r="B13" s="21" t="s">
        <v>14</v>
      </c>
      <c r="C13" s="22">
        <v>2000000</v>
      </c>
      <c r="D13" s="22">
        <v>0</v>
      </c>
    </row>
    <row r="14" spans="1:4" ht="16.5">
      <c r="A14" s="20">
        <v>1204</v>
      </c>
      <c r="B14" s="21" t="s">
        <v>15</v>
      </c>
      <c r="C14" s="22">
        <v>0</v>
      </c>
      <c r="D14" s="22">
        <v>150000</v>
      </c>
    </row>
    <row r="15" spans="1:4" ht="16.5">
      <c r="A15" s="20">
        <v>2101</v>
      </c>
      <c r="B15" s="21" t="s">
        <v>16</v>
      </c>
      <c r="C15" s="22">
        <v>0</v>
      </c>
      <c r="D15" s="22">
        <v>500000</v>
      </c>
    </row>
    <row r="16" spans="1:4" ht="16.5">
      <c r="A16" s="20">
        <v>2102</v>
      </c>
      <c r="B16" s="21" t="s">
        <v>18</v>
      </c>
      <c r="C16" s="22">
        <v>0</v>
      </c>
      <c r="D16" s="22">
        <v>0</v>
      </c>
    </row>
    <row r="17" spans="1:4" ht="17.25" thickBot="1">
      <c r="A17" s="23">
        <v>3101</v>
      </c>
      <c r="B17" s="24" t="s">
        <v>19</v>
      </c>
      <c r="C17" s="25">
        <v>0</v>
      </c>
      <c r="D17" s="25">
        <v>33670000</v>
      </c>
    </row>
    <row r="18" spans="1:4" ht="17.25" thickBot="1">
      <c r="A18" s="38"/>
      <c r="B18" s="36" t="s">
        <v>34</v>
      </c>
      <c r="C18" s="39">
        <f>SUM(C6:C17)</f>
        <v>34520000</v>
      </c>
      <c r="D18" s="39">
        <f>SUM(D6:D17)</f>
        <v>34520000</v>
      </c>
    </row>
    <row r="19" ht="11.25" customHeight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2010-11-04T23:58:44Z</dcterms:created>
  <dcterms:modified xsi:type="dcterms:W3CDTF">2011-08-04T04:02:41Z</dcterms:modified>
  <cp:category/>
  <cp:version/>
  <cp:contentType/>
  <cp:contentStatus/>
</cp:coreProperties>
</file>